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https://luky.sharepoint.com/sites/CollegeofEducationBusinessOfficeAdmins/Shared Documents/Grants/Salary Cap/"/>
    </mc:Choice>
  </mc:AlternateContent>
  <xr:revisionPtr revIDLastSave="0" documentId="8_{1199B8D1-393F-4E20-930F-EE443483BB3B}" xr6:coauthVersionLast="47" xr6:coauthVersionMax="47" xr10:uidLastSave="{00000000-0000-0000-0000-000000000000}"/>
  <bookViews>
    <workbookView xWindow="-98" yWindow="-98" windowWidth="19396" windowHeight="11475" activeTab="1" xr2:uid="{00000000-000D-0000-FFFF-FFFF00000000}"/>
  </bookViews>
  <sheets>
    <sheet name="Summer Month" sheetId="1" r:id="rId1"/>
    <sheet name="Multiple Grant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1" i="2" l="1"/>
  <c r="J21" i="2"/>
  <c r="J29" i="2" s="1"/>
  <c r="J10" i="2"/>
  <c r="J14" i="2" s="1"/>
  <c r="I10" i="2"/>
  <c r="I14" i="2" s="1"/>
  <c r="I31" i="2" s="1"/>
  <c r="H21" i="2"/>
  <c r="H10" i="2"/>
  <c r="H14" i="2" s="1"/>
  <c r="H29" i="2" l="1"/>
  <c r="H27" i="2"/>
  <c r="I32" i="2"/>
  <c r="J31" i="2"/>
  <c r="J32" i="2"/>
  <c r="J27" i="2"/>
  <c r="I29" i="2"/>
  <c r="I27" i="2"/>
  <c r="H32" i="2"/>
  <c r="H31" i="2"/>
  <c r="H20" i="1" l="1"/>
  <c r="H9" i="1"/>
  <c r="H13" i="1" s="1"/>
  <c r="H30" i="1" s="1"/>
  <c r="H28" i="1" l="1"/>
  <c r="H26" i="1"/>
  <c r="H31" i="1"/>
</calcChain>
</file>

<file path=xl/sharedStrings.xml><?xml version="1.0" encoding="utf-8"?>
<sst xmlns="http://schemas.openxmlformats.org/spreadsheetml/2006/main" count="95" uniqueCount="44">
  <si>
    <t>NAME</t>
  </si>
  <si>
    <t>(ENTER)</t>
  </si>
  <si>
    <t>ACCOUNT NUMBER</t>
  </si>
  <si>
    <t>DHHS SALARY CAP</t>
  </si>
  <si>
    <t>COST SHARED EFFORT %</t>
  </si>
  <si>
    <t>ALLOWABLE DIRECT-CHARGED SALARY</t>
  </si>
  <si>
    <t>REQUIRED COST SHARED SALARY</t>
  </si>
  <si>
    <t>XXXXXXXXXX</t>
  </si>
  <si>
    <t>08/01/2018 - 07/31/2019</t>
  </si>
  <si>
    <t xml:space="preserve">DHHS SALARY CAP CALCULATION FOR SUMMER SALARY BY MONTH </t>
  </si>
  <si>
    <t>CAPPED MONTHLY 100% FTE SALARY</t>
  </si>
  <si>
    <t>SUMMER MONTHLY SALARY WORKED</t>
  </si>
  <si>
    <t>MONTHLY CAP FOR FTE %</t>
  </si>
  <si>
    <t>% OF MONTH WORKED UP TO 100%</t>
  </si>
  <si>
    <t>DIRECT-CHARGED EFFORT % AS A FACTOR OF 100%</t>
  </si>
  <si>
    <t>DIRECT-CHARGED SALARY FOR THE PERIOD WORKED</t>
  </si>
  <si>
    <t>COST SHARED SALARY FOR THE PERIOD WORKED</t>
  </si>
  <si>
    <t>Grant 1</t>
  </si>
  <si>
    <t>Grant 2</t>
  </si>
  <si>
    <t xml:space="preserve">Grant 3 </t>
  </si>
  <si>
    <t xml:space="preserve">UK MONTHLY SUMMER BASE SALARY </t>
  </si>
  <si>
    <t>Instructions</t>
  </si>
  <si>
    <t>Salary Cap and Salary Calculation By FTE %</t>
  </si>
  <si>
    <t>Salary and Cost Share Calculation for Grant</t>
  </si>
  <si>
    <t>(CONTINUE ONLY IF LINE 20 EXCEEDS LINE 13)</t>
  </si>
  <si>
    <t>(CONTINUE ONLY IF LINE 21 EXCEEDS LINE 14)</t>
  </si>
  <si>
    <t>Enter current annual salary cap</t>
  </si>
  <si>
    <t>Example:  If only working 1/2 of the month, FTE would be 50%.</t>
  </si>
  <si>
    <t>Enter monthly pay for a summer month - Should not exceed academic year institutional base salary</t>
  </si>
  <si>
    <t>Enter same as Line 11</t>
  </si>
  <si>
    <t>Enter % FTE faculty works this month (not effort % but total working time)</t>
  </si>
  <si>
    <t>Enter any required cost share percentage other than for salary cap</t>
  </si>
  <si>
    <t>BUDGET DATES</t>
  </si>
  <si>
    <t xml:space="preserve">BUDGET DATES </t>
  </si>
  <si>
    <t>Cost shared amount to be entered on Info-type 0015 Additional Payments screen on Cost Share fund</t>
  </si>
  <si>
    <t>Salary amount to be entered on Info-type 0015 Additional Payments screen on Sponsor fund</t>
  </si>
  <si>
    <r>
      <t xml:space="preserve">Enter effort percentage for this grant for this month </t>
    </r>
    <r>
      <rPr>
        <b/>
        <i/>
        <sz val="11"/>
        <color rgb="FFC00000"/>
        <rFont val="Calibri"/>
        <family val="2"/>
        <scheme val="minor"/>
      </rPr>
      <t>(See below for how to calculate effort percentage</t>
    </r>
    <r>
      <rPr>
        <b/>
        <sz val="14"/>
        <color rgb="FFC00000"/>
        <rFont val="Calibri"/>
        <family val="2"/>
        <scheme val="minor"/>
      </rPr>
      <t>*</t>
    </r>
    <r>
      <rPr>
        <b/>
        <i/>
        <sz val="11"/>
        <color rgb="FFC00000"/>
        <rFont val="Calibri"/>
        <family val="2"/>
        <scheme val="minor"/>
      </rPr>
      <t>)</t>
    </r>
  </si>
  <si>
    <r>
      <t>*</t>
    </r>
    <r>
      <rPr>
        <b/>
        <i/>
        <sz val="11"/>
        <color rgb="FFC00000"/>
        <rFont val="Calibri"/>
        <family val="2"/>
        <scheme val="minor"/>
      </rPr>
      <t>For summer salary, the information is often presented in salary dollars or in person months.</t>
    </r>
  </si>
  <si>
    <t>To convert salary dollars to effort percentage, divide dollars by monthly summer salary from Line 20.</t>
  </si>
  <si>
    <t xml:space="preserve">To convert summer person months to effort percentage, divide person months by 3.  </t>
  </si>
  <si>
    <t>DHHS SALARY CAP CALCULATION FOR SUMMER SALARY BY MONTH - MULTIPLE GRANTS</t>
  </si>
  <si>
    <r>
      <t>Enter effort percentage for each grant for this month</t>
    </r>
    <r>
      <rPr>
        <b/>
        <i/>
        <sz val="11"/>
        <color rgb="FFC00000"/>
        <rFont val="Calibri"/>
        <family val="2"/>
        <scheme val="minor"/>
      </rPr>
      <t xml:space="preserve"> (See below for how to calculate effort percentage</t>
    </r>
    <r>
      <rPr>
        <b/>
        <i/>
        <sz val="14"/>
        <color rgb="FFC00000"/>
        <rFont val="Calibri"/>
        <family val="2"/>
        <scheme val="minor"/>
      </rPr>
      <t>*</t>
    </r>
    <r>
      <rPr>
        <b/>
        <i/>
        <sz val="11"/>
        <color rgb="FFC00000"/>
        <rFont val="Calibri"/>
        <family val="2"/>
        <scheme val="minor"/>
      </rPr>
      <t>)</t>
    </r>
  </si>
  <si>
    <t>To convert salary dollars to effort percentage, divide dollars by monthly summer salary from Line 21.</t>
  </si>
  <si>
    <t>Enter same as Line 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</si>
</sst>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i/>
      <sz val="11"/>
      <color rgb="FFC00000"/>
      <name val="Calibri"/>
      <family val="2"/>
      <scheme val="minor"/>
    </font>
    <font>
      <b/>
      <sz val="14"/>
      <color rgb="FFC00000"/>
      <name val="Calibri"/>
      <family val="2"/>
      <scheme val="minor"/>
    </font>
    <font>
      <b/>
      <i/>
      <sz val="14"/>
      <color rgb="FFC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44" fontId="0" fillId="0" borderId="0" xfId="0" applyNumberFormat="1"/>
    <xf numFmtId="44" fontId="1" fillId="0" borderId="0" xfId="0" applyNumberFormat="1" applyFont="1"/>
    <xf numFmtId="10" fontId="1" fillId="0" borderId="0" xfId="0" applyNumberFormat="1" applyFont="1"/>
    <xf numFmtId="0" fontId="1" fillId="0" borderId="0" xfId="0" applyFont="1"/>
    <xf numFmtId="0" fontId="0" fillId="0" borderId="0" xfId="0" applyAlignment="1">
      <alignment horizontal="center"/>
    </xf>
    <xf numFmtId="0" fontId="0" fillId="2" borderId="0" xfId="0" applyFill="1"/>
    <xf numFmtId="0" fontId="4" fillId="2" borderId="0" xfId="0" applyFont="1" applyFill="1"/>
    <xf numFmtId="0" fontId="0" fillId="0" borderId="4" xfId="0" applyBorder="1" applyAlignment="1">
      <alignment horizontal="center"/>
    </xf>
    <xf numFmtId="0" fontId="3" fillId="0" borderId="5" xfId="0" applyFont="1" applyBorder="1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0" borderId="1" xfId="0" applyBorder="1"/>
    <xf numFmtId="0" fontId="2" fillId="0" borderId="4" xfId="0" applyFont="1" applyBorder="1"/>
    <xf numFmtId="0" fontId="4" fillId="0" borderId="0" xfId="0" applyFont="1"/>
    <xf numFmtId="0" fontId="0" fillId="0" borderId="5" xfId="0" applyBorder="1"/>
    <xf numFmtId="0" fontId="5" fillId="0" borderId="0" xfId="0" applyFont="1"/>
    <xf numFmtId="0" fontId="3" fillId="0" borderId="7" xfId="0" applyFont="1" applyBorder="1"/>
    <xf numFmtId="0" fontId="0" fillId="0" borderId="9" xfId="0" applyBorder="1" applyAlignment="1">
      <alignment horizontal="center"/>
    </xf>
    <xf numFmtId="0" fontId="6" fillId="0" borderId="1" xfId="0" applyFont="1" applyBorder="1"/>
    <xf numFmtId="0" fontId="2" fillId="0" borderId="3" xfId="0" applyFont="1" applyBorder="1" applyAlignment="1">
      <alignment horizontal="center"/>
    </xf>
    <xf numFmtId="0" fontId="2" fillId="0" borderId="5" xfId="0" applyFont="1" applyBorder="1"/>
    <xf numFmtId="0" fontId="4" fillId="0" borderId="4" xfId="0" applyFont="1" applyBorder="1"/>
    <xf numFmtId="0" fontId="0" fillId="0" borderId="6" xfId="0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9" xfId="0" applyFont="1" applyBorder="1" applyAlignment="1">
      <alignment horizontal="center"/>
    </xf>
    <xf numFmtId="0" fontId="5" fillId="0" borderId="1" xfId="0" applyFont="1" applyBorder="1"/>
    <xf numFmtId="44" fontId="0" fillId="0" borderId="8" xfId="0" applyNumberFormat="1" applyBorder="1" applyProtection="1">
      <protection locked="0"/>
    </xf>
    <xf numFmtId="44" fontId="0" fillId="0" borderId="1" xfId="0" applyNumberFormat="1" applyBorder="1" applyProtection="1">
      <protection locked="0"/>
    </xf>
    <xf numFmtId="44" fontId="0" fillId="0" borderId="9" xfId="0" applyNumberFormat="1" applyBorder="1"/>
    <xf numFmtId="44" fontId="0" fillId="0" borderId="1" xfId="0" applyNumberFormat="1" applyBorder="1"/>
    <xf numFmtId="44" fontId="0" fillId="0" borderId="8" xfId="0" applyNumberFormat="1" applyBorder="1"/>
    <xf numFmtId="44" fontId="0" fillId="0" borderId="1" xfId="0" applyNumberFormat="1" applyBorder="1" applyAlignment="1">
      <alignment horizontal="center"/>
    </xf>
    <xf numFmtId="44" fontId="0" fillId="0" borderId="8" xfId="0" applyNumberFormat="1" applyBorder="1" applyAlignment="1">
      <alignment horizontal="center"/>
    </xf>
    <xf numFmtId="44" fontId="1" fillId="0" borderId="9" xfId="0" applyNumberFormat="1" applyFont="1" applyBorder="1"/>
    <xf numFmtId="44" fontId="1" fillId="0" borderId="1" xfId="0" applyNumberFormat="1" applyFont="1" applyBorder="1"/>
    <xf numFmtId="44" fontId="1" fillId="0" borderId="8" xfId="0" applyNumberFormat="1" applyFont="1" applyBorder="1"/>
    <xf numFmtId="10" fontId="0" fillId="0" borderId="8" xfId="0" applyNumberForma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9" fontId="0" fillId="0" borderId="8" xfId="0" applyNumberFormat="1" applyBorder="1" applyAlignment="1" applyProtection="1">
      <alignment horizontal="center"/>
      <protection locked="0"/>
    </xf>
    <xf numFmtId="9" fontId="0" fillId="0" borderId="11" xfId="0" applyNumberFormat="1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10" fontId="0" fillId="0" borderId="1" xfId="0" applyNumberFormat="1" applyBorder="1" applyAlignment="1" applyProtection="1">
      <alignment horizontal="right"/>
      <protection locked="0"/>
    </xf>
    <xf numFmtId="10" fontId="0" fillId="0" borderId="8" xfId="0" applyNumberFormat="1" applyBorder="1" applyAlignment="1" applyProtection="1">
      <alignment horizontal="right"/>
      <protection locked="0"/>
    </xf>
    <xf numFmtId="9" fontId="0" fillId="0" borderId="1" xfId="0" applyNumberFormat="1" applyBorder="1" applyAlignment="1" applyProtection="1">
      <alignment horizontal="right"/>
      <protection locked="0"/>
    </xf>
    <xf numFmtId="9" fontId="0" fillId="0" borderId="8" xfId="0" applyNumberFormat="1" applyBorder="1" applyAlignment="1" applyProtection="1">
      <alignment horizontal="right"/>
      <protection locked="0"/>
    </xf>
    <xf numFmtId="9" fontId="0" fillId="0" borderId="2" xfId="0" applyNumberFormat="1" applyBorder="1" applyAlignment="1" applyProtection="1">
      <alignment horizontal="right"/>
      <protection locked="0"/>
    </xf>
    <xf numFmtId="9" fontId="0" fillId="0" borderId="11" xfId="0" applyNumberFormat="1" applyBorder="1" applyAlignment="1" applyProtection="1">
      <alignment horizontal="right"/>
      <protection locked="0"/>
    </xf>
    <xf numFmtId="0" fontId="3" fillId="0" borderId="0" xfId="0" applyFont="1"/>
    <xf numFmtId="0" fontId="0" fillId="0" borderId="0" xfId="0"/>
    <xf numFmtId="0" fontId="3" fillId="0" borderId="7" xfId="0" applyFont="1" applyBorder="1"/>
    <xf numFmtId="0" fontId="3" fillId="0" borderId="10" xfId="0" applyFont="1" applyBorder="1"/>
    <xf numFmtId="0" fontId="0" fillId="0" borderId="1" xfId="0" applyBorder="1"/>
    <xf numFmtId="0" fontId="7" fillId="0" borderId="7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7" fillId="0" borderId="7" xfId="0" applyFont="1" applyBorder="1"/>
    <xf numFmtId="0" fontId="7" fillId="0" borderId="0" xfId="0" applyFont="1"/>
    <xf numFmtId="0" fontId="1" fillId="0" borderId="7" xfId="0" applyFont="1" applyBorder="1"/>
    <xf numFmtId="0" fontId="1" fillId="0" borderId="0" xfId="0" applyFont="1"/>
    <xf numFmtId="0" fontId="10" fillId="0" borderId="0" xfId="0" applyFont="1"/>
    <xf numFmtId="0" fontId="9" fillId="0" borderId="0" xfId="0" applyFont="1"/>
    <xf numFmtId="0" fontId="8" fillId="0" borderId="0" xfId="0" applyFont="1" applyAlignment="1">
      <alignment horizontal="center"/>
    </xf>
    <xf numFmtId="0" fontId="3" fillId="0" borderId="10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7" fillId="0" borderId="7" xfId="0" applyFont="1" applyBorder="1" applyAlignment="1">
      <alignment horizontal="left" wrapText="1"/>
    </xf>
    <xf numFmtId="0" fontId="7" fillId="0" borderId="0" xfId="0" applyFont="1" applyAlignment="1">
      <alignment horizontal="left" wrapText="1"/>
    </xf>
    <xf numFmtId="0" fontId="0" fillId="0" borderId="1" xfId="0" applyBorder="1" applyAlignment="1" applyProtection="1">
      <alignment horizontal="center"/>
      <protection locked="0"/>
    </xf>
    <xf numFmtId="0" fontId="4" fillId="0" borderId="0" xfId="0" applyFont="1"/>
    <xf numFmtId="0" fontId="2" fillId="0" borderId="0" xfId="0" applyFont="1"/>
  </cellXfs>
  <cellStyles count="1">
    <cellStyle name="Normal" xfId="0" builtinId="0"/>
  </cellStyles>
  <dxfs count="2"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8"/>
  <sheetViews>
    <sheetView zoomScaleNormal="100" workbookViewId="0">
      <selection activeCell="H27" sqref="H27"/>
    </sheetView>
  </sheetViews>
  <sheetFormatPr defaultRowHeight="14.25" x14ac:dyDescent="0.45"/>
  <cols>
    <col min="1" max="1" width="10.265625" customWidth="1"/>
    <col min="2" max="2" width="16.73046875" customWidth="1"/>
    <col min="3" max="3" width="14" bestFit="1" customWidth="1"/>
    <col min="4" max="4" width="10.59765625" bestFit="1" customWidth="1"/>
    <col min="5" max="5" width="12.73046875" customWidth="1"/>
    <col min="6" max="6" width="54.1328125" bestFit="1" customWidth="1"/>
    <col min="7" max="7" width="8.59765625" bestFit="1" customWidth="1"/>
    <col min="8" max="8" width="22.265625" customWidth="1"/>
    <col min="9" max="9" width="20.1328125" bestFit="1" customWidth="1"/>
    <col min="10" max="10" width="72" customWidth="1"/>
    <col min="11" max="11" width="12.1328125" bestFit="1" customWidth="1"/>
    <col min="14" max="14" width="16.73046875" customWidth="1"/>
  </cols>
  <sheetData>
    <row r="1" spans="1:12" ht="18" x14ac:dyDescent="0.55000000000000004">
      <c r="A1" s="1" t="s">
        <v>9</v>
      </c>
      <c r="B1" s="1"/>
      <c r="C1" s="1"/>
      <c r="D1" s="1"/>
      <c r="E1" s="1"/>
      <c r="F1" s="1"/>
      <c r="G1" s="1"/>
      <c r="H1" s="1"/>
      <c r="I1" s="67" t="s">
        <v>21</v>
      </c>
      <c r="J1" s="67"/>
      <c r="K1" s="1"/>
      <c r="L1" s="1"/>
    </row>
    <row r="2" spans="1:12" ht="18" x14ac:dyDescent="0.55000000000000004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 ht="18" x14ac:dyDescent="0.55000000000000004">
      <c r="A3" s="2" t="s">
        <v>0</v>
      </c>
      <c r="B3" s="72"/>
      <c r="C3" s="72"/>
      <c r="D3" s="72"/>
      <c r="E3" s="9" t="s">
        <v>1</v>
      </c>
      <c r="F3" s="1"/>
      <c r="G3" s="9" t="s">
        <v>1</v>
      </c>
      <c r="H3" s="43" t="s">
        <v>7</v>
      </c>
      <c r="I3" s="3" t="s">
        <v>2</v>
      </c>
      <c r="J3" s="1"/>
      <c r="K3" s="1"/>
      <c r="L3" s="1"/>
    </row>
    <row r="4" spans="1:12" ht="18" x14ac:dyDescent="0.55000000000000004">
      <c r="A4" s="1"/>
      <c r="B4" s="1"/>
      <c r="C4" s="1"/>
      <c r="D4" s="1"/>
      <c r="E4" s="1"/>
      <c r="F4" s="1"/>
      <c r="G4" s="10" t="s">
        <v>1</v>
      </c>
      <c r="H4" s="44" t="s">
        <v>8</v>
      </c>
      <c r="I4" s="3" t="s">
        <v>32</v>
      </c>
      <c r="J4" s="1"/>
      <c r="K4" s="1"/>
      <c r="L4" s="1"/>
    </row>
    <row r="5" spans="1:12" ht="18" x14ac:dyDescent="0.55000000000000004">
      <c r="A5" s="1"/>
      <c r="B5" s="1"/>
      <c r="C5" s="1"/>
      <c r="D5" s="1"/>
      <c r="E5" s="1"/>
      <c r="F5" s="1"/>
      <c r="G5" s="19"/>
      <c r="H5" s="11"/>
      <c r="J5" s="1"/>
      <c r="K5" s="1"/>
      <c r="L5" s="1"/>
    </row>
    <row r="6" spans="1:12" ht="18" x14ac:dyDescent="0.55000000000000004">
      <c r="A6" s="12"/>
      <c r="B6" s="13"/>
      <c r="C6" s="13"/>
      <c r="D6" s="13"/>
      <c r="E6" s="13"/>
      <c r="F6" s="25" t="s">
        <v>22</v>
      </c>
      <c r="G6" s="13"/>
      <c r="H6" s="14"/>
    </row>
    <row r="7" spans="1:12" ht="15.75" x14ac:dyDescent="0.5">
      <c r="A7" s="56" t="s">
        <v>3</v>
      </c>
      <c r="B7" s="55"/>
      <c r="G7" s="9" t="s">
        <v>1</v>
      </c>
      <c r="H7" s="32">
        <v>192300</v>
      </c>
      <c r="I7" s="59" t="s">
        <v>26</v>
      </c>
      <c r="J7" s="60"/>
    </row>
    <row r="8" spans="1:12" x14ac:dyDescent="0.45">
      <c r="A8" s="15"/>
      <c r="H8" s="16"/>
    </row>
    <row r="9" spans="1:12" ht="15.75" x14ac:dyDescent="0.5">
      <c r="A9" s="56" t="s">
        <v>10</v>
      </c>
      <c r="B9" s="73"/>
      <c r="C9" s="73"/>
      <c r="D9" s="73"/>
      <c r="E9" s="73"/>
      <c r="F9" s="73"/>
      <c r="H9" s="34">
        <f>H7/12</f>
        <v>16025</v>
      </c>
    </row>
    <row r="10" spans="1:12" x14ac:dyDescent="0.45">
      <c r="A10" s="15"/>
      <c r="H10" s="16"/>
    </row>
    <row r="11" spans="1:12" ht="15.75" x14ac:dyDescent="0.5">
      <c r="A11" s="56" t="s">
        <v>13</v>
      </c>
      <c r="B11" s="55"/>
      <c r="C11" s="55"/>
      <c r="G11" s="9" t="s">
        <v>1</v>
      </c>
      <c r="H11" s="42">
        <v>1</v>
      </c>
      <c r="I11" s="70" t="s">
        <v>30</v>
      </c>
      <c r="J11" s="71"/>
    </row>
    <row r="12" spans="1:12" ht="15" customHeight="1" x14ac:dyDescent="0.45">
      <c r="A12" s="15"/>
      <c r="H12" s="16"/>
      <c r="I12" s="59" t="s">
        <v>27</v>
      </c>
      <c r="J12" s="60"/>
    </row>
    <row r="13" spans="1:12" ht="15.75" x14ac:dyDescent="0.5">
      <c r="A13" s="56" t="s">
        <v>12</v>
      </c>
      <c r="B13" s="55"/>
      <c r="C13" s="55"/>
      <c r="D13" s="55"/>
      <c r="H13" s="34">
        <f>H9*H11</f>
        <v>16025</v>
      </c>
    </row>
    <row r="14" spans="1:12" x14ac:dyDescent="0.45">
      <c r="A14" s="15"/>
      <c r="H14" s="16"/>
    </row>
    <row r="15" spans="1:12" x14ac:dyDescent="0.45">
      <c r="A15" s="15"/>
      <c r="H15" s="16"/>
    </row>
    <row r="16" spans="1:12" ht="15.75" x14ac:dyDescent="0.5">
      <c r="A16" s="56" t="s">
        <v>20</v>
      </c>
      <c r="B16" s="55"/>
      <c r="C16" s="55"/>
      <c r="D16" s="55"/>
      <c r="E16" s="55"/>
      <c r="F16" s="55"/>
      <c r="G16" s="9" t="s">
        <v>1</v>
      </c>
      <c r="H16" s="32">
        <v>16667.669999999998</v>
      </c>
      <c r="I16" s="70" t="s">
        <v>28</v>
      </c>
      <c r="J16" s="71"/>
    </row>
    <row r="17" spans="1:10" ht="15" customHeight="1" x14ac:dyDescent="0.45">
      <c r="A17" s="15"/>
      <c r="H17" s="16"/>
    </row>
    <row r="18" spans="1:10" ht="15.75" x14ac:dyDescent="0.5">
      <c r="A18" s="56" t="s">
        <v>13</v>
      </c>
      <c r="B18" s="55"/>
      <c r="C18" s="55"/>
      <c r="D18" s="55"/>
      <c r="E18" s="55"/>
      <c r="G18" s="9" t="s">
        <v>1</v>
      </c>
      <c r="H18" s="42">
        <v>1</v>
      </c>
      <c r="I18" s="59" t="s">
        <v>29</v>
      </c>
      <c r="J18" s="60"/>
    </row>
    <row r="19" spans="1:10" x14ac:dyDescent="0.45">
      <c r="A19" s="15"/>
      <c r="H19" s="16"/>
    </row>
    <row r="20" spans="1:10" ht="15.75" x14ac:dyDescent="0.5">
      <c r="A20" s="68" t="s">
        <v>11</v>
      </c>
      <c r="B20" s="69"/>
      <c r="C20" s="69"/>
      <c r="D20" s="69"/>
      <c r="E20" s="69"/>
      <c r="F20" s="24" t="s">
        <v>24</v>
      </c>
      <c r="G20" s="17"/>
      <c r="H20" s="36">
        <f>H16*H18</f>
        <v>16667.669999999998</v>
      </c>
    </row>
    <row r="22" spans="1:10" ht="18" x14ac:dyDescent="0.55000000000000004">
      <c r="A22" s="20"/>
      <c r="B22" s="13"/>
      <c r="C22" s="13"/>
      <c r="D22" s="13"/>
      <c r="E22" s="13"/>
      <c r="F22" s="25" t="s">
        <v>23</v>
      </c>
      <c r="G22" s="13"/>
      <c r="H22" s="14"/>
    </row>
    <row r="23" spans="1:10" ht="18" x14ac:dyDescent="0.55000000000000004">
      <c r="A23" s="15"/>
      <c r="F23" s="21"/>
      <c r="H23" s="16"/>
    </row>
    <row r="24" spans="1:10" ht="15.75" x14ac:dyDescent="0.5">
      <c r="A24" s="22"/>
      <c r="H24" s="23"/>
    </row>
    <row r="25" spans="1:10" ht="18" x14ac:dyDescent="0.55000000000000004">
      <c r="A25" s="56" t="s">
        <v>14</v>
      </c>
      <c r="B25" s="54"/>
      <c r="C25" s="54"/>
      <c r="D25" s="54"/>
      <c r="E25" s="54"/>
      <c r="F25" s="2"/>
      <c r="G25" s="9" t="s">
        <v>1</v>
      </c>
      <c r="H25" s="45">
        <v>0.21</v>
      </c>
      <c r="I25" s="61" t="s">
        <v>36</v>
      </c>
      <c r="J25" s="62"/>
    </row>
    <row r="26" spans="1:10" ht="15.75" x14ac:dyDescent="0.5">
      <c r="A26" s="56" t="s">
        <v>15</v>
      </c>
      <c r="B26" s="55"/>
      <c r="C26" s="55"/>
      <c r="D26" s="55"/>
      <c r="E26" s="2"/>
      <c r="F26" s="2"/>
      <c r="H26" s="38">
        <f>H20*H25</f>
        <v>3500.2106999999996</v>
      </c>
    </row>
    <row r="27" spans="1:10" ht="15.75" x14ac:dyDescent="0.5">
      <c r="A27" s="56" t="s">
        <v>4</v>
      </c>
      <c r="B27" s="54"/>
      <c r="C27" s="54"/>
      <c r="D27" s="54"/>
      <c r="E27" s="54"/>
      <c r="G27" s="9" t="s">
        <v>1</v>
      </c>
      <c r="H27" s="46">
        <v>0</v>
      </c>
      <c r="I27" s="61" t="s">
        <v>31</v>
      </c>
      <c r="J27" s="62"/>
    </row>
    <row r="28" spans="1:10" ht="15.75" x14ac:dyDescent="0.5">
      <c r="A28" s="56" t="s">
        <v>16</v>
      </c>
      <c r="B28" s="55"/>
      <c r="C28" s="55"/>
      <c r="D28" s="55"/>
      <c r="H28" s="34">
        <f>H20*H27</f>
        <v>0</v>
      </c>
    </row>
    <row r="29" spans="1:10" x14ac:dyDescent="0.45">
      <c r="A29" s="15"/>
      <c r="H29" s="16"/>
    </row>
    <row r="30" spans="1:10" ht="15.75" x14ac:dyDescent="0.5">
      <c r="A30" s="22" t="s">
        <v>5</v>
      </c>
      <c r="B30" s="2"/>
      <c r="C30" s="2"/>
      <c r="H30" s="39">
        <f>H13*(H25+H27)</f>
        <v>3365.25</v>
      </c>
      <c r="I30" s="63" t="s">
        <v>35</v>
      </c>
      <c r="J30" s="64"/>
    </row>
    <row r="31" spans="1:10" ht="15.75" x14ac:dyDescent="0.5">
      <c r="A31" s="57" t="s">
        <v>6</v>
      </c>
      <c r="B31" s="58"/>
      <c r="C31" s="58"/>
      <c r="D31" s="58"/>
      <c r="E31" s="17"/>
      <c r="F31" s="17"/>
      <c r="G31" s="17"/>
      <c r="H31" s="41">
        <f>(H20-H13)*(H25+H27)</f>
        <v>134.96069999999963</v>
      </c>
      <c r="I31" s="63" t="s">
        <v>34</v>
      </c>
      <c r="J31" s="64"/>
    </row>
    <row r="32" spans="1:10" ht="15.75" x14ac:dyDescent="0.5">
      <c r="B32" s="54"/>
      <c r="C32" s="54"/>
      <c r="D32" s="54"/>
      <c r="E32" s="54"/>
      <c r="F32" s="54"/>
      <c r="H32" s="4"/>
    </row>
    <row r="34" spans="2:14" ht="18" x14ac:dyDescent="0.55000000000000004">
      <c r="B34" s="54"/>
      <c r="C34" s="54"/>
      <c r="D34" s="54"/>
      <c r="E34" s="54"/>
      <c r="F34" s="54"/>
      <c r="G34" s="2"/>
      <c r="I34" s="65" t="s">
        <v>37</v>
      </c>
      <c r="J34" s="55"/>
    </row>
    <row r="35" spans="2:14" ht="15.75" x14ac:dyDescent="0.5">
      <c r="B35" s="54"/>
      <c r="C35" s="54"/>
      <c r="D35" s="54"/>
      <c r="E35" s="54"/>
      <c r="F35" s="54"/>
      <c r="G35" s="2"/>
      <c r="I35" s="66" t="s">
        <v>38</v>
      </c>
      <c r="J35" s="55"/>
    </row>
    <row r="36" spans="2:14" x14ac:dyDescent="0.45">
      <c r="I36" s="66" t="s">
        <v>39</v>
      </c>
      <c r="J36" s="55"/>
    </row>
    <row r="37" spans="2:14" ht="15.75" x14ac:dyDescent="0.5">
      <c r="B37" s="54"/>
      <c r="C37" s="55"/>
      <c r="D37" s="55"/>
      <c r="E37" s="55"/>
      <c r="F37" s="55"/>
      <c r="G37" s="55"/>
      <c r="H37" s="55"/>
      <c r="I37" s="55"/>
      <c r="J37" s="5"/>
    </row>
    <row r="38" spans="2:14" ht="15.75" x14ac:dyDescent="0.5">
      <c r="B38" s="2"/>
      <c r="C38" s="2"/>
      <c r="D38" s="2"/>
      <c r="E38" s="2"/>
      <c r="F38" s="2"/>
      <c r="G38" s="2"/>
      <c r="J38" s="5"/>
      <c r="K38" s="6"/>
      <c r="L38" s="7"/>
      <c r="M38" s="7"/>
      <c r="N38" s="7"/>
    </row>
  </sheetData>
  <sheetProtection algorithmName="SHA-512" hashValue="B1RXFGi60ucOXNlUI00wjrIVQ2sWii0zPn0AVRTPWjsdOwfJ3s65lpbs+shplwbSbkxT3AzzEqhA25xmMyznOQ==" saltValue="M//Jtkc2skde8WDe0G3YIA==" spinCount="100000" sheet="1" objects="1" scenarios="1" selectLockedCells="1"/>
  <mergeCells count="30">
    <mergeCell ref="I35:J35"/>
    <mergeCell ref="I36:J36"/>
    <mergeCell ref="I1:J1"/>
    <mergeCell ref="A20:E20"/>
    <mergeCell ref="I7:J7"/>
    <mergeCell ref="I11:J11"/>
    <mergeCell ref="I16:J16"/>
    <mergeCell ref="A16:F16"/>
    <mergeCell ref="B3:D3"/>
    <mergeCell ref="A7:B7"/>
    <mergeCell ref="A9:F9"/>
    <mergeCell ref="A11:C11"/>
    <mergeCell ref="A13:D13"/>
    <mergeCell ref="I12:J12"/>
    <mergeCell ref="B37:I37"/>
    <mergeCell ref="A18:E18"/>
    <mergeCell ref="A25:E25"/>
    <mergeCell ref="A26:D26"/>
    <mergeCell ref="A27:E27"/>
    <mergeCell ref="A28:D28"/>
    <mergeCell ref="A31:D31"/>
    <mergeCell ref="B32:F32"/>
    <mergeCell ref="B34:F34"/>
    <mergeCell ref="B35:F35"/>
    <mergeCell ref="I18:J18"/>
    <mergeCell ref="I25:J25"/>
    <mergeCell ref="I27:J27"/>
    <mergeCell ref="I30:J30"/>
    <mergeCell ref="I31:J31"/>
    <mergeCell ref="I34:J34"/>
  </mergeCells>
  <conditionalFormatting sqref="H20">
    <cfRule type="expression" dxfId="1" priority="1">
      <formula>$H$20&gt;$H$13</formula>
    </cfRule>
  </conditionalFormatting>
  <printOptions horizontalCentered="1" verticalCentered="1"/>
  <pageMargins left="0" right="0" top="0" bottom="0" header="0" footer="0"/>
  <pageSetup paperSize="5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39"/>
  <sheetViews>
    <sheetView tabSelected="1" zoomScaleNormal="100" workbookViewId="0">
      <selection activeCell="J17" sqref="J17"/>
    </sheetView>
  </sheetViews>
  <sheetFormatPr defaultRowHeight="14.25" x14ac:dyDescent="0.45"/>
  <cols>
    <col min="1" max="1" width="10.265625" customWidth="1"/>
    <col min="2" max="2" width="16.73046875" customWidth="1"/>
    <col min="3" max="3" width="14" bestFit="1" customWidth="1"/>
    <col min="4" max="4" width="10.59765625" bestFit="1" customWidth="1"/>
    <col min="5" max="5" width="12.73046875" customWidth="1"/>
    <col min="6" max="6" width="54.1328125" bestFit="1" customWidth="1"/>
    <col min="7" max="7" width="10.59765625" customWidth="1"/>
    <col min="8" max="10" width="22.3984375" bestFit="1" customWidth="1"/>
    <col min="11" max="11" width="20.1328125" bestFit="1" customWidth="1"/>
    <col min="12" max="12" width="73" customWidth="1"/>
  </cols>
  <sheetData>
    <row r="1" spans="1:13" ht="18" x14ac:dyDescent="0.55000000000000004">
      <c r="A1" s="74" t="s">
        <v>40</v>
      </c>
      <c r="B1" s="55"/>
      <c r="C1" s="55"/>
      <c r="D1" s="55"/>
      <c r="E1" s="55"/>
      <c r="F1" s="55"/>
      <c r="G1" s="1"/>
      <c r="H1" s="1"/>
      <c r="I1" s="1"/>
      <c r="J1" s="1"/>
      <c r="L1" s="67" t="s">
        <v>21</v>
      </c>
      <c r="M1" s="67"/>
    </row>
    <row r="2" spans="1:13" ht="18" x14ac:dyDescent="0.55000000000000004">
      <c r="A2" s="1"/>
      <c r="B2" s="1"/>
      <c r="C2" s="1"/>
      <c r="D2" s="1"/>
      <c r="E2" s="1"/>
      <c r="F2" s="1"/>
      <c r="G2" s="1"/>
      <c r="H2" s="1"/>
      <c r="I2" s="1"/>
      <c r="J2" s="1"/>
    </row>
    <row r="3" spans="1:13" ht="18" x14ac:dyDescent="0.55000000000000004">
      <c r="A3" s="2" t="s">
        <v>0</v>
      </c>
      <c r="B3" s="72"/>
      <c r="C3" s="72"/>
      <c r="D3" s="72"/>
      <c r="E3" s="9" t="s">
        <v>1</v>
      </c>
      <c r="F3" s="1"/>
      <c r="G3" s="9" t="s">
        <v>1</v>
      </c>
      <c r="H3" s="43" t="s">
        <v>7</v>
      </c>
      <c r="I3" s="43" t="s">
        <v>7</v>
      </c>
      <c r="J3" s="43" t="s">
        <v>7</v>
      </c>
      <c r="K3" s="3" t="s">
        <v>2</v>
      </c>
    </row>
    <row r="4" spans="1:13" ht="18" x14ac:dyDescent="0.55000000000000004">
      <c r="A4" s="1"/>
      <c r="B4" s="1"/>
      <c r="C4" s="1"/>
      <c r="D4" s="1"/>
      <c r="E4" s="1"/>
      <c r="F4" s="1"/>
      <c r="G4" s="10" t="s">
        <v>1</v>
      </c>
      <c r="H4" s="47" t="s">
        <v>8</v>
      </c>
      <c r="I4" s="47" t="s">
        <v>8</v>
      </c>
      <c r="J4" s="47" t="s">
        <v>8</v>
      </c>
      <c r="K4" s="3" t="s">
        <v>33</v>
      </c>
    </row>
    <row r="5" spans="1:13" ht="18" x14ac:dyDescent="0.55000000000000004">
      <c r="A5" s="1"/>
      <c r="B5" s="1"/>
      <c r="C5" s="1"/>
      <c r="D5" s="1"/>
      <c r="E5" s="1"/>
      <c r="F5" s="1"/>
      <c r="G5" s="19"/>
      <c r="H5" s="8"/>
      <c r="I5" s="8"/>
      <c r="J5" s="8"/>
    </row>
    <row r="6" spans="1:13" ht="18" x14ac:dyDescent="0.55000000000000004">
      <c r="A6" s="26"/>
      <c r="B6" s="18"/>
      <c r="C6" s="18"/>
      <c r="D6" s="18"/>
      <c r="E6" s="18"/>
      <c r="F6" s="25" t="s">
        <v>22</v>
      </c>
      <c r="G6" s="27"/>
      <c r="H6" s="11"/>
      <c r="I6" s="11"/>
      <c r="J6" s="28"/>
    </row>
    <row r="7" spans="1:13" ht="15.75" x14ac:dyDescent="0.5">
      <c r="A7" s="22"/>
      <c r="H7" s="29" t="s">
        <v>17</v>
      </c>
      <c r="I7" s="29" t="s">
        <v>18</v>
      </c>
      <c r="J7" s="30" t="s">
        <v>19</v>
      </c>
    </row>
    <row r="8" spans="1:13" ht="15.75" x14ac:dyDescent="0.5">
      <c r="A8" s="56" t="s">
        <v>3</v>
      </c>
      <c r="B8" s="55"/>
      <c r="G8" s="9" t="s">
        <v>1</v>
      </c>
      <c r="H8" s="33">
        <v>192300</v>
      </c>
      <c r="I8" s="33">
        <v>192300</v>
      </c>
      <c r="J8" s="32">
        <v>192300</v>
      </c>
      <c r="K8" s="59" t="s">
        <v>26</v>
      </c>
      <c r="L8" s="60"/>
    </row>
    <row r="9" spans="1:13" x14ac:dyDescent="0.45">
      <c r="A9" s="15"/>
      <c r="J9" s="16"/>
    </row>
    <row r="10" spans="1:13" ht="15.75" x14ac:dyDescent="0.5">
      <c r="A10" s="56" t="s">
        <v>10</v>
      </c>
      <c r="B10" s="73"/>
      <c r="C10" s="73"/>
      <c r="D10" s="73"/>
      <c r="E10" s="73"/>
      <c r="F10" s="73"/>
      <c r="H10" s="4">
        <f>H8/12</f>
        <v>16025</v>
      </c>
      <c r="I10" s="4">
        <f>I8/12</f>
        <v>16025</v>
      </c>
      <c r="J10" s="34">
        <f>J8/12</f>
        <v>16025</v>
      </c>
    </row>
    <row r="11" spans="1:13" x14ac:dyDescent="0.45">
      <c r="A11" s="15"/>
      <c r="J11" s="16"/>
    </row>
    <row r="12" spans="1:13" ht="15.75" x14ac:dyDescent="0.5">
      <c r="A12" s="56" t="s">
        <v>13</v>
      </c>
      <c r="B12" s="55"/>
      <c r="C12" s="55"/>
      <c r="G12" s="9" t="s">
        <v>1</v>
      </c>
      <c r="H12" s="48">
        <v>1</v>
      </c>
      <c r="I12" s="48">
        <v>1</v>
      </c>
      <c r="J12" s="49">
        <v>1</v>
      </c>
      <c r="K12" s="70" t="s">
        <v>30</v>
      </c>
      <c r="L12" s="71"/>
    </row>
    <row r="13" spans="1:13" x14ac:dyDescent="0.45">
      <c r="A13" s="15"/>
      <c r="J13" s="16"/>
      <c r="K13" s="59" t="s">
        <v>27</v>
      </c>
      <c r="L13" s="60"/>
    </row>
    <row r="14" spans="1:13" ht="15.75" x14ac:dyDescent="0.5">
      <c r="A14" s="56" t="s">
        <v>12</v>
      </c>
      <c r="B14" s="55"/>
      <c r="C14" s="55"/>
      <c r="D14" s="55"/>
      <c r="H14" s="4">
        <f>H10*H12</f>
        <v>16025</v>
      </c>
      <c r="I14" s="4">
        <f>I10*I12</f>
        <v>16025</v>
      </c>
      <c r="J14" s="34">
        <f>J10*J12</f>
        <v>16025</v>
      </c>
    </row>
    <row r="15" spans="1:13" x14ac:dyDescent="0.45">
      <c r="A15" s="15"/>
      <c r="J15" s="16"/>
    </row>
    <row r="16" spans="1:13" x14ac:dyDescent="0.45">
      <c r="A16" s="15"/>
      <c r="J16" s="16"/>
    </row>
    <row r="17" spans="1:12" ht="15.75" x14ac:dyDescent="0.5">
      <c r="A17" s="56" t="s">
        <v>20</v>
      </c>
      <c r="B17" s="55"/>
      <c r="C17" s="55"/>
      <c r="D17" s="55"/>
      <c r="E17" s="55"/>
      <c r="F17" s="55"/>
      <c r="G17" s="9" t="s">
        <v>1</v>
      </c>
      <c r="H17" s="33">
        <v>16667.669999999998</v>
      </c>
      <c r="I17" s="33">
        <v>16667.669999999998</v>
      </c>
      <c r="J17" s="32">
        <v>16667.669999999998</v>
      </c>
      <c r="K17" s="59" t="s">
        <v>28</v>
      </c>
      <c r="L17" s="60"/>
    </row>
    <row r="18" spans="1:12" x14ac:dyDescent="0.45">
      <c r="A18" s="15"/>
      <c r="J18" s="16"/>
    </row>
    <row r="19" spans="1:12" ht="15.75" x14ac:dyDescent="0.5">
      <c r="A19" s="56" t="s">
        <v>13</v>
      </c>
      <c r="B19" s="55"/>
      <c r="C19" s="55"/>
      <c r="D19" s="55"/>
      <c r="E19" s="55"/>
      <c r="G19" s="9" t="s">
        <v>1</v>
      </c>
      <c r="H19" s="48">
        <v>1</v>
      </c>
      <c r="I19" s="48">
        <v>1</v>
      </c>
      <c r="J19" s="49">
        <v>1</v>
      </c>
      <c r="K19" s="59" t="s">
        <v>43</v>
      </c>
      <c r="L19" s="60"/>
    </row>
    <row r="20" spans="1:12" x14ac:dyDescent="0.45">
      <c r="A20" s="15"/>
      <c r="J20" s="16"/>
    </row>
    <row r="21" spans="1:12" ht="18" x14ac:dyDescent="0.55000000000000004">
      <c r="A21" s="68" t="s">
        <v>11</v>
      </c>
      <c r="B21" s="69"/>
      <c r="C21" s="69"/>
      <c r="D21" s="69"/>
      <c r="E21" s="69"/>
      <c r="F21" s="31" t="s">
        <v>25</v>
      </c>
      <c r="G21" s="17"/>
      <c r="H21" s="35">
        <f>H17*H19</f>
        <v>16667.669999999998</v>
      </c>
      <c r="I21" s="35">
        <f t="shared" ref="I21:J21" si="0">I17*I19</f>
        <v>16667.669999999998</v>
      </c>
      <c r="J21" s="36">
        <f t="shared" si="0"/>
        <v>16667.669999999998</v>
      </c>
    </row>
    <row r="24" spans="1:12" ht="18" x14ac:dyDescent="0.55000000000000004">
      <c r="A24" s="20"/>
      <c r="B24" s="13"/>
      <c r="C24" s="13"/>
      <c r="D24" s="13"/>
      <c r="E24" s="13"/>
      <c r="F24" s="25" t="s">
        <v>23</v>
      </c>
      <c r="G24" s="13"/>
      <c r="H24" s="13"/>
      <c r="I24" s="13"/>
      <c r="J24" s="14"/>
    </row>
    <row r="25" spans="1:12" ht="15.75" x14ac:dyDescent="0.5">
      <c r="A25" s="22"/>
      <c r="H25" s="8"/>
      <c r="I25" s="8"/>
      <c r="J25" s="23"/>
    </row>
    <row r="26" spans="1:12" ht="18" x14ac:dyDescent="0.55000000000000004">
      <c r="A26" s="56" t="s">
        <v>14</v>
      </c>
      <c r="B26" s="54"/>
      <c r="C26" s="54"/>
      <c r="D26" s="54"/>
      <c r="E26" s="54"/>
      <c r="F26" s="2"/>
      <c r="G26" s="9" t="s">
        <v>1</v>
      </c>
      <c r="H26" s="50">
        <v>0.09</v>
      </c>
      <c r="I26" s="50">
        <v>0.5</v>
      </c>
      <c r="J26" s="51">
        <v>0.25</v>
      </c>
      <c r="K26" s="61" t="s">
        <v>41</v>
      </c>
      <c r="L26" s="62"/>
    </row>
    <row r="27" spans="1:12" ht="15.75" x14ac:dyDescent="0.5">
      <c r="A27" s="56" t="s">
        <v>15</v>
      </c>
      <c r="B27" s="55"/>
      <c r="C27" s="55"/>
      <c r="D27" s="55"/>
      <c r="E27" s="2"/>
      <c r="F27" s="2"/>
      <c r="H27" s="37">
        <f>H21*H26</f>
        <v>1500.0902999999998</v>
      </c>
      <c r="I27" s="37">
        <f>I21*I26</f>
        <v>8333.8349999999991</v>
      </c>
      <c r="J27" s="38">
        <f>J21*J26</f>
        <v>4166.9174999999996</v>
      </c>
    </row>
    <row r="28" spans="1:12" ht="15.75" x14ac:dyDescent="0.5">
      <c r="A28" s="56" t="s">
        <v>4</v>
      </c>
      <c r="B28" s="54"/>
      <c r="C28" s="54"/>
      <c r="D28" s="54"/>
      <c r="E28" s="54"/>
      <c r="G28" s="9" t="s">
        <v>1</v>
      </c>
      <c r="H28" s="52">
        <v>0</v>
      </c>
      <c r="I28" s="52">
        <v>0</v>
      </c>
      <c r="J28" s="53">
        <v>0</v>
      </c>
      <c r="K28" s="61" t="s">
        <v>31</v>
      </c>
      <c r="L28" s="62"/>
    </row>
    <row r="29" spans="1:12" ht="15.75" x14ac:dyDescent="0.5">
      <c r="A29" s="56" t="s">
        <v>16</v>
      </c>
      <c r="B29" s="55"/>
      <c r="C29" s="55"/>
      <c r="D29" s="55"/>
      <c r="H29" s="4">
        <f>H21*H28</f>
        <v>0</v>
      </c>
      <c r="I29" s="4">
        <f>I21*I28</f>
        <v>0</v>
      </c>
      <c r="J29" s="34">
        <f>J21*J28</f>
        <v>0</v>
      </c>
    </row>
    <row r="30" spans="1:12" x14ac:dyDescent="0.45">
      <c r="A30" s="15"/>
      <c r="J30" s="16"/>
    </row>
    <row r="31" spans="1:12" ht="15.75" x14ac:dyDescent="0.5">
      <c r="A31" s="22" t="s">
        <v>5</v>
      </c>
      <c r="B31" s="2"/>
      <c r="C31" s="2"/>
      <c r="H31" s="5">
        <f>H14*(H26+H28)</f>
        <v>1442.25</v>
      </c>
      <c r="I31" s="5">
        <f>I14*(I26+I28)</f>
        <v>8012.5</v>
      </c>
      <c r="J31" s="39">
        <f>J14*(J26+J28)</f>
        <v>4006.25</v>
      </c>
      <c r="K31" s="63" t="s">
        <v>35</v>
      </c>
      <c r="L31" s="64"/>
    </row>
    <row r="32" spans="1:12" ht="15.75" x14ac:dyDescent="0.5">
      <c r="A32" s="57" t="s">
        <v>6</v>
      </c>
      <c r="B32" s="58"/>
      <c r="C32" s="58"/>
      <c r="D32" s="58"/>
      <c r="E32" s="17"/>
      <c r="F32" s="17"/>
      <c r="G32" s="17"/>
      <c r="H32" s="40">
        <f>(H21-H14)*(H26+H28)</f>
        <v>57.840299999999843</v>
      </c>
      <c r="I32" s="40">
        <f>(I21-I14)*(I26+I28)</f>
        <v>321.33499999999913</v>
      </c>
      <c r="J32" s="41">
        <f>(J21-J14)*(J26+J28)</f>
        <v>160.66749999999956</v>
      </c>
      <c r="K32" s="63" t="s">
        <v>34</v>
      </c>
      <c r="L32" s="64"/>
    </row>
    <row r="33" spans="2:12" ht="15.75" x14ac:dyDescent="0.5">
      <c r="B33" s="54"/>
      <c r="C33" s="54"/>
      <c r="D33" s="54"/>
      <c r="E33" s="54"/>
      <c r="F33" s="54"/>
      <c r="H33" s="4"/>
    </row>
    <row r="35" spans="2:12" ht="18" x14ac:dyDescent="0.55000000000000004">
      <c r="B35" s="54"/>
      <c r="C35" s="54"/>
      <c r="D35" s="54"/>
      <c r="E35" s="54"/>
      <c r="F35" s="54"/>
      <c r="H35" s="4"/>
      <c r="K35" s="65" t="s">
        <v>37</v>
      </c>
      <c r="L35" s="55"/>
    </row>
    <row r="36" spans="2:12" ht="15.75" x14ac:dyDescent="0.5">
      <c r="B36" s="54"/>
      <c r="C36" s="54"/>
      <c r="D36" s="54"/>
      <c r="E36" s="54"/>
      <c r="F36" s="54"/>
      <c r="H36" s="4"/>
      <c r="K36" s="66" t="s">
        <v>42</v>
      </c>
      <c r="L36" s="55"/>
    </row>
    <row r="37" spans="2:12" x14ac:dyDescent="0.45">
      <c r="K37" s="66" t="s">
        <v>39</v>
      </c>
      <c r="L37" s="55"/>
    </row>
    <row r="38" spans="2:12" ht="15.75" x14ac:dyDescent="0.5">
      <c r="B38" s="54"/>
      <c r="C38" s="55"/>
      <c r="D38" s="55"/>
      <c r="E38" s="55"/>
      <c r="F38" s="55"/>
      <c r="G38" s="55"/>
      <c r="H38" s="5"/>
    </row>
    <row r="39" spans="2:12" ht="15.75" x14ac:dyDescent="0.5">
      <c r="B39" s="2"/>
      <c r="C39" s="2"/>
      <c r="D39" s="2"/>
      <c r="E39" s="2"/>
      <c r="F39" s="2"/>
      <c r="H39" s="5"/>
      <c r="I39" s="6"/>
      <c r="J39" s="7"/>
      <c r="K39" s="7"/>
      <c r="L39" s="7"/>
    </row>
  </sheetData>
  <sheetProtection algorithmName="SHA-512" hashValue="ruiiGfqjIJdmL57Pu8qR9rNo0TA1a+W1fu8GCrO1xS2RmW86h4wNUlPHA3qPwqB5St/faTPUnOTAt1xC9llcDQ==" saltValue="RHh9pd9hHmM/2+OIQ8mATg==" spinCount="100000" sheet="1" objects="1" scenarios="1" selectLockedCells="1"/>
  <mergeCells count="31">
    <mergeCell ref="A1:F1"/>
    <mergeCell ref="K35:L35"/>
    <mergeCell ref="K36:L36"/>
    <mergeCell ref="K37:L37"/>
    <mergeCell ref="L1:M1"/>
    <mergeCell ref="A29:D29"/>
    <mergeCell ref="B3:D3"/>
    <mergeCell ref="A8:B8"/>
    <mergeCell ref="A10:F10"/>
    <mergeCell ref="A12:C12"/>
    <mergeCell ref="A14:D14"/>
    <mergeCell ref="A17:F17"/>
    <mergeCell ref="A19:E19"/>
    <mergeCell ref="A26:E26"/>
    <mergeCell ref="A27:D27"/>
    <mergeCell ref="A28:E28"/>
    <mergeCell ref="A21:E21"/>
    <mergeCell ref="K8:L8"/>
    <mergeCell ref="K12:L12"/>
    <mergeCell ref="K13:L13"/>
    <mergeCell ref="A32:D32"/>
    <mergeCell ref="K17:L17"/>
    <mergeCell ref="K19:L19"/>
    <mergeCell ref="K26:L26"/>
    <mergeCell ref="K28:L28"/>
    <mergeCell ref="K31:L31"/>
    <mergeCell ref="B33:F33"/>
    <mergeCell ref="B35:F35"/>
    <mergeCell ref="B36:F36"/>
    <mergeCell ref="B38:G38"/>
    <mergeCell ref="K32:L32"/>
  </mergeCells>
  <conditionalFormatting sqref="H21:J21">
    <cfRule type="expression" dxfId="0" priority="1">
      <formula>$H$21&gt;$H$14</formula>
    </cfRule>
  </conditionalFormatting>
  <printOptions horizontalCentered="1" verticalCentered="1"/>
  <pageMargins left="0" right="0" top="0" bottom="0" header="0" footer="0"/>
  <pageSetup paperSize="5" scale="5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Summer Month</vt:lpstr>
      <vt:lpstr>Multiple Grants</vt:lpstr>
    </vt:vector>
  </TitlesOfParts>
  <Company>University of Kentucky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Wallace, Cherri</dc:creator>
  <cp:lastModifiedBy>Lyons, April R.</cp:lastModifiedBy>
  <cp:lastPrinted>2019-05-14T13:30:33Z</cp:lastPrinted>
  <dcterms:created xsi:type="dcterms:W3CDTF">2019-03-15T13:18:30Z</dcterms:created>
  <dcterms:modified xsi:type="dcterms:W3CDTF">2024-10-30T12:40:26Z</dcterms:modified>
</cp:coreProperties>
</file>